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384818C3-06E3-4493-A1F4-1388E3B53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ol. Cash Flow Statement" sheetId="9" r:id="rId1"/>
  </sheets>
  <definedNames>
    <definedName name="_xlnm.Print_Area" localSheetId="0">'Consol. Cash Flow Statement'!$A$1:$D$84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9" l="1"/>
  <c r="C81" i="9" s="1"/>
  <c r="B78" i="9"/>
  <c r="C58" i="9"/>
  <c r="C69" i="9"/>
  <c r="B69" i="9"/>
  <c r="B81" i="9" s="1"/>
  <c r="B55" i="9" l="1"/>
  <c r="B36" i="9" l="1"/>
  <c r="B15" i="9" l="1"/>
  <c r="B58" i="9" s="1"/>
</calcChain>
</file>

<file path=xl/sharedStrings.xml><?xml version="1.0" encoding="utf-8"?>
<sst xmlns="http://schemas.openxmlformats.org/spreadsheetml/2006/main" count="81" uniqueCount="71">
  <si>
    <t>US$'000</t>
  </si>
  <si>
    <t>Consolidated Cash Flow Statement</t>
  </si>
  <si>
    <t>For the year ended 31 December</t>
  </si>
  <si>
    <t>Operating activities</t>
  </si>
  <si>
    <t>Cash generated from operations</t>
  </si>
  <si>
    <t>Investing activities</t>
  </si>
  <si>
    <t>Purchase of property, plant and equipment</t>
  </si>
  <si>
    <t>Net cash used in investing activities</t>
  </si>
  <si>
    <t>Financing activities</t>
  </si>
  <si>
    <t>Cash and deposits at 31 December</t>
  </si>
  <si>
    <t>經營業務</t>
  </si>
  <si>
    <t>經營業務產生的現金</t>
  </si>
  <si>
    <t>經營業務產生的現金淨額</t>
  </si>
  <si>
    <t>投資活動</t>
  </si>
  <si>
    <t>購置物業、機器及設備</t>
  </si>
  <si>
    <t>投資活動中所用的現金淨額</t>
  </si>
  <si>
    <t>融資活動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</si>
  <si>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</si>
  <si>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</si>
  <si>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</si>
  <si>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</si>
  <si>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</si>
  <si>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Payment for shares purchased by trustee of the SAS</t>
  </si>
  <si>
    <t>Repayment of bank loans and other borrowings</t>
  </si>
  <si>
    <t>償還銀行貸款及其他借貸</t>
  </si>
  <si>
    <t>Drawdown of bank loans and other borrowings</t>
  </si>
  <si>
    <t>Disposal of property, plant and equipment</t>
  </si>
  <si>
    <t>Dividend paid</t>
  </si>
  <si>
    <t>出售物業、機器及設備</t>
  </si>
  <si>
    <t>派付股息</t>
  </si>
  <si>
    <t>Disposal of assets held for sale</t>
  </si>
  <si>
    <t>Receipt of subleasing receivables - principal element</t>
  </si>
  <si>
    <t>Subleasing receivables interest received</t>
  </si>
  <si>
    <t>Bank interest received</t>
  </si>
  <si>
    <t>Interest on borrowings and other finance charges paid</t>
  </si>
  <si>
    <t>Repayment of lease liabilities - principal element</t>
  </si>
  <si>
    <t>Interest on lease liabilities paid</t>
  </si>
  <si>
    <t>出售持作出售資產</t>
  </si>
  <si>
    <t>收取分租應收賬款－本金部分</t>
  </si>
  <si>
    <t>已收分租應收賬款利息</t>
  </si>
  <si>
    <t>已收銀行利息</t>
  </si>
  <si>
    <t>償還租賃負債－本金部分</t>
  </si>
  <si>
    <t>已付租賃負債利息</t>
  </si>
  <si>
    <t>股份獎勵計劃受託人購入股份的款項</t>
  </si>
  <si>
    <t>2020</t>
  </si>
  <si>
    <t>2020年</t>
  </si>
  <si>
    <t>Taxation paid</t>
  </si>
  <si>
    <t>Additions of assets held for sale</t>
  </si>
  <si>
    <t>已付稅項</t>
  </si>
  <si>
    <t>添置持作出售資產</t>
  </si>
  <si>
    <t>提用銀行貸款及其他借貸</t>
  </si>
  <si>
    <t>融資活動中所用的現金淨額</t>
  </si>
  <si>
    <t>Net cash used in financing activities</t>
  </si>
  <si>
    <t>2021</t>
  </si>
  <si>
    <t>2021年</t>
  </si>
  <si>
    <t>Increase in term deposits</t>
  </si>
  <si>
    <t>Net increase in cash and cash equivalents</t>
  </si>
  <si>
    <t>Cash and cash equivalent</t>
  </si>
  <si>
    <t>At 1 January</t>
  </si>
  <si>
    <t>Exchange (losses)/gains</t>
  </si>
  <si>
    <t>At 31 December</t>
  </si>
  <si>
    <t>Term deposits</t>
  </si>
  <si>
    <t>-</t>
  </si>
  <si>
    <t>定期存款的增加</t>
  </si>
  <si>
    <t>現金及現金等價物的增加淨額</t>
  </si>
  <si>
    <t>現金及現金等價物</t>
  </si>
  <si>
    <t>於1月1日</t>
  </si>
  <si>
    <t>匯兌（虧損）╱收益</t>
  </si>
  <si>
    <t>於12月31日</t>
  </si>
  <si>
    <t>定期存款</t>
  </si>
  <si>
    <t>已付借貸利息及其他財務開支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</si>
</sst>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5" fillId="2" borderId="0" xfId="0" applyFont="1" applyFill="1"/>
    <xf numFmtId="165" fontId="5" fillId="2" borderId="0" xfId="1" applyNumberFormat="1" applyFont="1" applyFill="1" applyAlignment="1">
      <alignment horizontal="right"/>
    </xf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wrapText="1" indent="2"/>
    </xf>
    <xf numFmtId="165" fontId="5" fillId="2" borderId="0" xfId="1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5" fillId="2" borderId="0" xfId="0" applyFont="1" applyFill="1" applyBorder="1"/>
    <xf numFmtId="165" fontId="3" fillId="2" borderId="1" xfId="1" quotePrefix="1" applyNumberFormat="1" applyFont="1" applyFill="1" applyBorder="1" applyAlignment="1">
      <alignment horizontal="right"/>
    </xf>
    <xf numFmtId="165" fontId="5" fillId="2" borderId="2" xfId="1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3" xfId="0" applyFont="1" applyFill="1" applyBorder="1"/>
    <xf numFmtId="0" fontId="2" fillId="2" borderId="1" xfId="0" applyFont="1" applyFill="1" applyBorder="1"/>
    <xf numFmtId="0" fontId="1" fillId="2" borderId="0" xfId="0" applyFont="1" applyFill="1" applyAlignment="1">
      <alignment horizontal="left" indent="2"/>
    </xf>
    <xf numFmtId="0" fontId="1" fillId="2" borderId="0" xfId="0" applyFont="1" applyFill="1" applyBorder="1"/>
    <xf numFmtId="165" fontId="1" fillId="2" borderId="0" xfId="1" quotePrefix="1" applyNumberFormat="1" applyFont="1" applyFill="1" applyAlignment="1">
      <alignment horizontal="right"/>
    </xf>
    <xf numFmtId="0" fontId="1" fillId="2" borderId="0" xfId="0" applyFont="1" applyFill="1"/>
    <xf numFmtId="0" fontId="1" fillId="2" borderId="2" xfId="0" applyFont="1" applyFill="1" applyBorder="1"/>
    <xf numFmtId="0" fontId="1" fillId="2" borderId="0" xfId="0" applyFont="1" applyFill="1" applyAlignment="1">
      <alignment horizontal="left" wrapText="1" indent="2"/>
    </xf>
    <xf numFmtId="0" fontId="1" fillId="2" borderId="1" xfId="0" applyFont="1" applyFill="1" applyBorder="1"/>
    <xf numFmtId="0" fontId="1" fillId="2" borderId="3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165" fontId="8" fillId="2" borderId="0" xfId="1" applyNumberFormat="1" applyFont="1" applyFill="1" applyAlignment="1">
      <alignment horizontal="right"/>
    </xf>
    <xf numFmtId="165" fontId="8" fillId="2" borderId="0" xfId="1" quotePrefix="1" applyNumberFormat="1" applyFont="1" applyFill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8" fillId="2" borderId="1" xfId="1" quotePrefix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left" wrapText="1" indent="2"/>
    </xf>
    <xf numFmtId="165" fontId="8" fillId="2" borderId="2" xfId="1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3" xfId="0" applyFont="1" applyFill="1" applyBorder="1"/>
    <xf numFmtId="165" fontId="1" fillId="2" borderId="0" xfId="1" applyNumberFormat="1" applyFont="1" applyFill="1" applyAlignment="1">
      <alignment horizontal="right"/>
    </xf>
    <xf numFmtId="0" fontId="1" fillId="0" borderId="0" xfId="0" applyFont="1" applyFill="1"/>
    <xf numFmtId="165" fontId="1" fillId="2" borderId="0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indent="2"/>
    </xf>
    <xf numFmtId="165" fontId="8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indent="2"/>
    </xf>
    <xf numFmtId="0" fontId="9" fillId="0" borderId="3" xfId="0" applyFont="1" applyFill="1" applyBorder="1"/>
    <xf numFmtId="0" fontId="8" fillId="0" borderId="0" xfId="0" applyFont="1" applyFill="1"/>
    <xf numFmtId="165" fontId="8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left" indent="2"/>
    </xf>
    <xf numFmtId="165" fontId="8" fillId="0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1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showGridLines="0" tabSelected="1" zoomScaleNormal="100" workbookViewId="0"/>
  </sheetViews>
  <sheetFormatPr defaultColWidth="9.109375" defaultRowHeight="13.2"/>
  <cols>
    <col min="1" max="1" width="70" style="17" customWidth="1"/>
    <col min="2" max="2" width="18.6640625" style="23" customWidth="1"/>
    <col min="3" max="3" width="15.6640625" style="2" customWidth="1"/>
    <col min="4" max="16384" width="9.109375" style="1"/>
  </cols>
  <sheetData>
    <row r="1" spans="1:4">
      <c r="A1" s="17" t="s">
        <v>1</v>
      </c>
    </row>
    <row r="2" spans="1:4">
      <c r="A2" s="17" t="s">
        <v>18</v>
      </c>
    </row>
    <row r="3" spans="1:4">
      <c r="B3" s="24"/>
      <c r="C3" s="24" t="s">
        <v>2</v>
      </c>
    </row>
    <row r="4" spans="1:4">
      <c r="B4" s="25" t="s">
        <v>53</v>
      </c>
      <c r="C4" s="16" t="s">
        <v>44</v>
      </c>
    </row>
    <row r="5" spans="1:4" s="8" customFormat="1">
      <c r="A5" s="15"/>
      <c r="B5" s="26" t="s">
        <v>0</v>
      </c>
      <c r="C5" s="5" t="s">
        <v>0</v>
      </c>
    </row>
    <row r="6" spans="1:4">
      <c r="B6" s="24"/>
      <c r="C6" s="24" t="s">
        <v>20</v>
      </c>
      <c r="D6" s="6"/>
    </row>
    <row r="7" spans="1:4">
      <c r="B7" s="25" t="s">
        <v>54</v>
      </c>
      <c r="C7" s="16" t="s">
        <v>45</v>
      </c>
      <c r="D7" s="6"/>
    </row>
    <row r="8" spans="1:4">
      <c r="A8" s="20"/>
      <c r="B8" s="27" t="s">
        <v>19</v>
      </c>
      <c r="C8" s="9" t="s">
        <v>19</v>
      </c>
      <c r="D8" s="6"/>
    </row>
    <row r="9" spans="1:4">
      <c r="A9" s="23" t="s">
        <v>3</v>
      </c>
      <c r="C9" s="1"/>
    </row>
    <row r="10" spans="1:4">
      <c r="A10" s="23" t="s">
        <v>10</v>
      </c>
      <c r="C10" s="1"/>
    </row>
    <row r="11" spans="1:4">
      <c r="A11" s="14" t="s">
        <v>4</v>
      </c>
      <c r="B11" s="24">
        <v>851468</v>
      </c>
      <c r="C11" s="2">
        <v>221985</v>
      </c>
    </row>
    <row r="12" spans="1:4">
      <c r="A12" s="14" t="s">
        <v>11</v>
      </c>
      <c r="B12" s="28"/>
      <c r="C12" s="3"/>
    </row>
    <row r="13" spans="1:4">
      <c r="A13" s="19" t="s">
        <v>46</v>
      </c>
      <c r="B13" s="24">
        <v>-1046</v>
      </c>
      <c r="C13" s="2">
        <v>-2372</v>
      </c>
    </row>
    <row r="14" spans="1:4">
      <c r="A14" s="19" t="s">
        <v>48</v>
      </c>
      <c r="B14" s="29"/>
      <c r="C14" s="4"/>
    </row>
    <row r="15" spans="1:4" s="8" customFormat="1">
      <c r="A15" s="18" t="s">
        <v>21</v>
      </c>
      <c r="B15" s="30">
        <f>SUM(B9:B13)</f>
        <v>850422</v>
      </c>
      <c r="C15" s="10">
        <v>219613</v>
      </c>
    </row>
    <row r="16" spans="1:4" s="6" customFormat="1">
      <c r="A16" s="20" t="s">
        <v>12</v>
      </c>
      <c r="B16" s="31"/>
      <c r="C16" s="7"/>
    </row>
    <row r="17" spans="1:3" s="6" customFormat="1">
      <c r="A17" s="15"/>
      <c r="B17" s="22"/>
      <c r="C17" s="11"/>
    </row>
    <row r="18" spans="1:3">
      <c r="A18" s="23" t="s">
        <v>5</v>
      </c>
      <c r="C18" s="1"/>
    </row>
    <row r="19" spans="1:3">
      <c r="A19" s="23" t="s">
        <v>13</v>
      </c>
      <c r="C19" s="1"/>
    </row>
    <row r="20" spans="1:3">
      <c r="A20" s="14" t="s">
        <v>6</v>
      </c>
      <c r="B20" s="24">
        <v>-224483</v>
      </c>
      <c r="C20" s="2">
        <v>-102031</v>
      </c>
    </row>
    <row r="21" spans="1:3">
      <c r="A21" s="14" t="s">
        <v>14</v>
      </c>
      <c r="B21" s="24"/>
    </row>
    <row r="22" spans="1:3">
      <c r="A22" s="14" t="s">
        <v>26</v>
      </c>
      <c r="B22" s="24">
        <v>21575</v>
      </c>
      <c r="C22" s="2">
        <v>3426</v>
      </c>
    </row>
    <row r="23" spans="1:3">
      <c r="A23" s="14" t="s">
        <v>28</v>
      </c>
      <c r="B23" s="24"/>
    </row>
    <row r="24" spans="1:3">
      <c r="A24" s="14" t="s">
        <v>47</v>
      </c>
      <c r="B24" s="24">
        <v>0</v>
      </c>
      <c r="C24" s="2">
        <v>-1397</v>
      </c>
    </row>
    <row r="25" spans="1:3">
      <c r="A25" s="14" t="s">
        <v>49</v>
      </c>
      <c r="B25" s="24"/>
    </row>
    <row r="26" spans="1:3">
      <c r="A26" s="14" t="s">
        <v>30</v>
      </c>
      <c r="B26" s="24">
        <v>7806</v>
      </c>
      <c r="C26" s="2">
        <v>6717</v>
      </c>
    </row>
    <row r="27" spans="1:3">
      <c r="A27" s="14" t="s">
        <v>37</v>
      </c>
      <c r="B27" s="24"/>
    </row>
    <row r="28" spans="1:3">
      <c r="A28" s="14" t="s">
        <v>31</v>
      </c>
      <c r="B28" s="24">
        <v>1915</v>
      </c>
      <c r="C28" s="2">
        <v>6692</v>
      </c>
    </row>
    <row r="29" spans="1:3">
      <c r="A29" s="14" t="s">
        <v>38</v>
      </c>
      <c r="B29" s="24"/>
    </row>
    <row r="30" spans="1:3">
      <c r="A30" s="14" t="s">
        <v>32</v>
      </c>
      <c r="B30" s="24">
        <v>7</v>
      </c>
      <c r="C30" s="2">
        <v>116</v>
      </c>
    </row>
    <row r="31" spans="1:3">
      <c r="A31" s="14" t="s">
        <v>39</v>
      </c>
      <c r="B31" s="24"/>
    </row>
    <row r="32" spans="1:3">
      <c r="A32" s="39" t="s">
        <v>55</v>
      </c>
      <c r="B32" s="24">
        <v>-141536</v>
      </c>
      <c r="C32" s="2">
        <v>-8500</v>
      </c>
    </row>
    <row r="33" spans="1:3">
      <c r="A33" s="39" t="s">
        <v>63</v>
      </c>
      <c r="B33" s="24"/>
    </row>
    <row r="34" spans="1:3">
      <c r="A34" s="14" t="s">
        <v>33</v>
      </c>
      <c r="B34" s="24">
        <v>715</v>
      </c>
      <c r="C34" s="2">
        <v>2863</v>
      </c>
    </row>
    <row r="35" spans="1:3">
      <c r="A35" s="14" t="s">
        <v>40</v>
      </c>
      <c r="B35" s="24"/>
    </row>
    <row r="36" spans="1:3" s="8" customFormat="1">
      <c r="A36" s="18" t="s">
        <v>7</v>
      </c>
      <c r="B36" s="30">
        <f>SUM(B20:B35)</f>
        <v>-334001</v>
      </c>
      <c r="C36" s="10">
        <v>-92114</v>
      </c>
    </row>
    <row r="37" spans="1:3" s="6" customFormat="1">
      <c r="A37" s="20" t="s">
        <v>15</v>
      </c>
      <c r="B37" s="31"/>
      <c r="C37" s="7"/>
    </row>
    <row r="38" spans="1:3" s="6" customFormat="1">
      <c r="A38" s="15"/>
      <c r="B38" s="22"/>
      <c r="C38" s="11"/>
    </row>
    <row r="39" spans="1:3" s="6" customFormat="1">
      <c r="A39" s="22" t="s">
        <v>8</v>
      </c>
      <c r="B39" s="22"/>
      <c r="C39" s="11"/>
    </row>
    <row r="40" spans="1:3" s="8" customFormat="1">
      <c r="A40" s="22" t="s">
        <v>16</v>
      </c>
      <c r="B40" s="22"/>
      <c r="C40" s="11"/>
    </row>
    <row r="41" spans="1:3">
      <c r="A41" s="14" t="s">
        <v>25</v>
      </c>
      <c r="B41" s="24">
        <v>70000</v>
      </c>
      <c r="C41" s="2">
        <v>245852</v>
      </c>
    </row>
    <row r="42" spans="1:3">
      <c r="A42" s="14" t="s">
        <v>50</v>
      </c>
      <c r="B42" s="24"/>
    </row>
    <row r="43" spans="1:3">
      <c r="A43" s="14" t="s">
        <v>23</v>
      </c>
      <c r="B43" s="24">
        <v>-348290</v>
      </c>
      <c r="C43" s="2">
        <v>-257396</v>
      </c>
    </row>
    <row r="44" spans="1:3">
      <c r="A44" s="14" t="s">
        <v>24</v>
      </c>
      <c r="B44" s="24"/>
    </row>
    <row r="45" spans="1:3">
      <c r="A45" s="14" t="s">
        <v>34</v>
      </c>
      <c r="B45" s="24">
        <v>-26213</v>
      </c>
      <c r="C45" s="2">
        <v>-31259</v>
      </c>
    </row>
    <row r="46" spans="1:3">
      <c r="A46" s="39" t="s">
        <v>70</v>
      </c>
      <c r="B46" s="24"/>
    </row>
    <row r="47" spans="1:3">
      <c r="A47" s="14" t="s">
        <v>35</v>
      </c>
      <c r="B47" s="24">
        <v>-36381</v>
      </c>
      <c r="C47" s="2">
        <v>-41549</v>
      </c>
    </row>
    <row r="48" spans="1:3">
      <c r="A48" s="14" t="s">
        <v>41</v>
      </c>
      <c r="B48" s="24"/>
    </row>
    <row r="49" spans="1:3">
      <c r="A49" s="14" t="s">
        <v>36</v>
      </c>
      <c r="B49" s="24">
        <v>-2823</v>
      </c>
      <c r="C49" s="2">
        <v>-3396</v>
      </c>
    </row>
    <row r="50" spans="1:3">
      <c r="A50" s="14" t="s">
        <v>42</v>
      </c>
      <c r="B50" s="24"/>
    </row>
    <row r="51" spans="1:3">
      <c r="A51" s="14" t="s">
        <v>27</v>
      </c>
      <c r="B51" s="24">
        <v>-86473</v>
      </c>
      <c r="C51" s="2">
        <v>-12894</v>
      </c>
    </row>
    <row r="52" spans="1:3">
      <c r="A52" s="14" t="s">
        <v>29</v>
      </c>
      <c r="B52" s="24"/>
    </row>
    <row r="53" spans="1:3">
      <c r="A53" s="14" t="s">
        <v>22</v>
      </c>
      <c r="B53" s="24">
        <v>-2847</v>
      </c>
      <c r="C53" s="2">
        <v>-930</v>
      </c>
    </row>
    <row r="54" spans="1:3">
      <c r="A54" s="14" t="s">
        <v>43</v>
      </c>
      <c r="B54" s="24"/>
    </row>
    <row r="55" spans="1:3" s="8" customFormat="1">
      <c r="A55" s="18" t="s">
        <v>52</v>
      </c>
      <c r="B55" s="30">
        <f>SUM(B41:B54)</f>
        <v>-433027</v>
      </c>
      <c r="C55" s="10">
        <v>-101572</v>
      </c>
    </row>
    <row r="56" spans="1:3" s="6" customFormat="1">
      <c r="A56" s="20" t="s">
        <v>51</v>
      </c>
      <c r="B56" s="31"/>
      <c r="C56" s="13"/>
    </row>
    <row r="57" spans="1:3">
      <c r="C57" s="1"/>
    </row>
    <row r="58" spans="1:3">
      <c r="A58" s="34" t="s">
        <v>56</v>
      </c>
      <c r="B58" s="24">
        <f>SUM(B15,B36,B55)</f>
        <v>83394</v>
      </c>
      <c r="C58" s="33">
        <f>SUM(C15,C36,C55)</f>
        <v>25927</v>
      </c>
    </row>
    <row r="59" spans="1:3" ht="13.8" thickBot="1">
      <c r="A59" s="40" t="s">
        <v>64</v>
      </c>
      <c r="B59" s="32"/>
      <c r="C59" s="12"/>
    </row>
    <row r="60" spans="1:3">
      <c r="A60" s="34"/>
      <c r="B60" s="24"/>
    </row>
    <row r="61" spans="1:3">
      <c r="A61" s="41" t="s">
        <v>57</v>
      </c>
      <c r="B61" s="42"/>
      <c r="C61" s="43"/>
    </row>
    <row r="62" spans="1:3">
      <c r="A62" s="41" t="s">
        <v>65</v>
      </c>
      <c r="B62" s="42"/>
      <c r="C62" s="43"/>
    </row>
    <row r="63" spans="1:3">
      <c r="A63" s="39" t="s">
        <v>58</v>
      </c>
      <c r="B63" s="42">
        <v>226273</v>
      </c>
      <c r="C63" s="43">
        <v>200193</v>
      </c>
    </row>
    <row r="64" spans="1:3">
      <c r="A64" s="39" t="s">
        <v>66</v>
      </c>
      <c r="B64" s="42"/>
      <c r="C64" s="43"/>
    </row>
    <row r="65" spans="1:3">
      <c r="A65" s="39" t="s">
        <v>56</v>
      </c>
      <c r="B65" s="42">
        <v>83394</v>
      </c>
      <c r="C65" s="43">
        <v>25927</v>
      </c>
    </row>
    <row r="66" spans="1:3">
      <c r="A66" s="39" t="s">
        <v>64</v>
      </c>
      <c r="B66" s="42"/>
      <c r="C66" s="43"/>
    </row>
    <row r="67" spans="1:3">
      <c r="A67" s="39" t="s">
        <v>59</v>
      </c>
      <c r="B67" s="42">
        <v>-33</v>
      </c>
      <c r="C67" s="43">
        <v>153</v>
      </c>
    </row>
    <row r="68" spans="1:3">
      <c r="A68" s="44" t="s">
        <v>67</v>
      </c>
      <c r="B68" s="45"/>
      <c r="C68" s="46"/>
    </row>
    <row r="69" spans="1:3">
      <c r="A69" s="39" t="s">
        <v>60</v>
      </c>
      <c r="B69" s="42">
        <f>SUM(B63:B67)</f>
        <v>309634</v>
      </c>
      <c r="C69" s="42">
        <f>SUM(C63:C67)</f>
        <v>226273</v>
      </c>
    </row>
    <row r="70" spans="1:3">
      <c r="A70" s="44" t="s">
        <v>68</v>
      </c>
      <c r="B70" s="45"/>
      <c r="C70" s="46"/>
    </row>
    <row r="71" spans="1:3">
      <c r="A71" s="34"/>
      <c r="B71" s="42"/>
      <c r="C71" s="43"/>
    </row>
    <row r="72" spans="1:3">
      <c r="A72" s="41" t="s">
        <v>61</v>
      </c>
      <c r="B72" s="42"/>
      <c r="C72" s="43"/>
    </row>
    <row r="73" spans="1:3">
      <c r="A73" s="41" t="s">
        <v>69</v>
      </c>
      <c r="B73" s="42"/>
      <c r="C73" s="43"/>
    </row>
    <row r="74" spans="1:3">
      <c r="A74" s="39" t="s">
        <v>58</v>
      </c>
      <c r="B74" s="42">
        <v>8500</v>
      </c>
      <c r="C74" s="47" t="s">
        <v>62</v>
      </c>
    </row>
    <row r="75" spans="1:3">
      <c r="A75" s="39" t="s">
        <v>66</v>
      </c>
      <c r="B75" s="42"/>
      <c r="C75" s="43"/>
    </row>
    <row r="76" spans="1:3">
      <c r="A76" s="39" t="s">
        <v>55</v>
      </c>
      <c r="B76" s="42">
        <v>141536</v>
      </c>
      <c r="C76" s="43">
        <v>8500</v>
      </c>
    </row>
    <row r="77" spans="1:3">
      <c r="A77" s="44" t="s">
        <v>63</v>
      </c>
      <c r="B77" s="45"/>
      <c r="C77" s="46"/>
    </row>
    <row r="78" spans="1:3">
      <c r="A78" s="39" t="s">
        <v>60</v>
      </c>
      <c r="B78" s="42">
        <f>SUM(B74:B77)</f>
        <v>150036</v>
      </c>
      <c r="C78" s="47">
        <f>SUM(C74:C77)</f>
        <v>8500</v>
      </c>
    </row>
    <row r="79" spans="1:3">
      <c r="A79" s="44" t="s">
        <v>68</v>
      </c>
      <c r="B79" s="45"/>
      <c r="C79" s="46"/>
    </row>
    <row r="80" spans="1:3">
      <c r="A80" s="36"/>
      <c r="B80" s="37"/>
      <c r="C80" s="38"/>
    </row>
    <row r="81" spans="1:3" s="8" customFormat="1">
      <c r="A81" s="15" t="s">
        <v>9</v>
      </c>
      <c r="B81" s="26">
        <f>SUM(B78,B69)</f>
        <v>459670</v>
      </c>
      <c r="C81" s="35">
        <f>SUM(C78,C69)</f>
        <v>234773</v>
      </c>
    </row>
    <row r="82" spans="1:3" s="6" customFormat="1" ht="13.8" thickBot="1">
      <c r="A82" s="21" t="s">
        <v>17</v>
      </c>
      <c r="B82" s="32"/>
      <c r="C82" s="12"/>
    </row>
  </sheetData>
  <phoneticPr fontId="7" type="noConversion"/>
  <pageMargins left="0.7" right="0.7" top="0.75" bottom="0.75" header="0.3" footer="0.3"/>
  <pageSetup paperSize="9" scale="7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8E2D1-86E4-4EB3-86C8-F07014ADC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2F8705-0F33-4810-8F01-83DECA2272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B0DAD9-4736-4C50-B119-F793F7380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Consol. Cash Flow Statement</vt:lpstr>
      <vt:lpstr>'Consol. Cash Flow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David</cp:lastModifiedBy>
  <cp:lastPrinted>2021-03-08T06:25:43Z</cp:lastPrinted>
  <dcterms:created xsi:type="dcterms:W3CDTF">2012-07-06T03:16:19Z</dcterms:created>
  <dcterms:modified xsi:type="dcterms:W3CDTF">2022-03-10T03:36:40Z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