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Annual Results\Annual 2022\Website Update\Excels\"/>
    </mc:Choice>
  </mc:AlternateContent>
  <bookViews>
    <workbookView xWindow="13455" yWindow="1050" windowWidth="17760" windowHeight="13785"/>
  </bookViews>
  <sheets>
    <sheet name="Consol. Cash Flow Statement" sheetId="9" r:id="rId1"/>
  </sheets>
  <definedNames>
    <definedName name="_xlnm.Print_Area" localSheetId="0">'Consol. Cash Flow Statement'!$A$1:$D$86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0" i="9" l="1"/>
  <c r="B71" i="9"/>
  <c r="B83" i="9" l="1"/>
  <c r="B57" i="9"/>
  <c r="B34" i="9" l="1"/>
  <c r="B15" i="9" l="1"/>
  <c r="B60" i="9" s="1"/>
</calcChain>
</file>

<file path=xl/sharedStrings.xml><?xml version="1.0" encoding="utf-8"?>
<sst xmlns="http://schemas.openxmlformats.org/spreadsheetml/2006/main" count="82" uniqueCount="74">
  <si>
    <t>US$'000</t>
  </si>
  <si>
    <t>Consolidated Cash Flow Statement</t>
  </si>
  <si>
    <t>For the year ended 31 December</t>
  </si>
  <si>
    <t>Operating activities</t>
  </si>
  <si>
    <t>Cash generated from operations</t>
  </si>
  <si>
    <t>Investing activities</t>
  </si>
  <si>
    <t>Purchase of property, plant and equipment</t>
  </si>
  <si>
    <t>Financing activities</t>
  </si>
  <si>
    <t>Cash and deposits at 31 December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</si>
  <si>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</si>
  <si>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</si>
  <si>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</si>
  <si>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</si>
  <si>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</si>
  <si>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</si>
  <si>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</si>
  <si>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</si>
  <si>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</si>
  <si>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</si>
  <si>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</si>
  <si>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Payment for shares purchased by trustee of the SAS</t>
  </si>
  <si>
    <t>Repayment of bank loans and other borrowings</t>
  </si>
  <si>
    <t>償還銀行貸款及其他借貸</t>
  </si>
  <si>
    <t>Drawdown of bank loans and other borrowings</t>
  </si>
  <si>
    <t>Disposal of property, plant and equipment</t>
  </si>
  <si>
    <t>Dividend paid</t>
  </si>
  <si>
    <t>出售物業、機器及設備</t>
  </si>
  <si>
    <t>派付股息</t>
  </si>
  <si>
    <t>Disposal of assets held for sale</t>
  </si>
  <si>
    <t>Receipt of subleasing receivables - principal element</t>
  </si>
  <si>
    <t>Bank interest received</t>
  </si>
  <si>
    <t>Interest on borrowings and other finance charges paid</t>
  </si>
  <si>
    <t>Repayment of lease liabilities - principal element</t>
  </si>
  <si>
    <t>Interest on lease liabilities paid</t>
  </si>
  <si>
    <t>出售持作出售資產</t>
  </si>
  <si>
    <t>收取分租應收賬款－本金部分</t>
  </si>
  <si>
    <t>已收銀行利息</t>
  </si>
  <si>
    <t>償還租賃負債－本金部分</t>
  </si>
  <si>
    <t>已付租賃負債利息</t>
  </si>
  <si>
    <t>Taxation paid</t>
  </si>
  <si>
    <t>已付稅項</t>
  </si>
  <si>
    <t>提用銀行貸款及其他借貸</t>
  </si>
  <si>
    <t>融資活動中所用的現金淨額</t>
  </si>
  <si>
    <t>Net cash used in financing activities</t>
  </si>
  <si>
    <t>2021</t>
  </si>
  <si>
    <t>2021年</t>
  </si>
  <si>
    <t>Net increase in cash and cash equivalents</t>
  </si>
  <si>
    <t>Cash and cash equivalent</t>
  </si>
  <si>
    <t>At 1 January</t>
  </si>
  <si>
    <t>At 31 December</t>
  </si>
  <si>
    <t>Term deposits</t>
  </si>
  <si>
    <t>現金及現金等價物的增加淨額</t>
  </si>
  <si>
    <t>現金及現金等價物</t>
  </si>
  <si>
    <t>於1月1日</t>
  </si>
  <si>
    <t>於12月31日</t>
  </si>
  <si>
    <t>定期存款</t>
  </si>
  <si>
    <t>2022年</t>
  </si>
  <si>
    <t>2022</t>
  </si>
  <si>
    <t>Other interest received</t>
  </si>
  <si>
    <t>Payment for repurchase and cancellation of convertible bonds</t>
  </si>
  <si>
    <t>Incentives and fees for conversion of convertible bonds</t>
  </si>
  <si>
    <t>Net cash generated from/(used in) investing activities</t>
  </si>
  <si>
    <t>Exchange losses</t>
  </si>
  <si>
    <t>匯兌虧損</t>
  </si>
  <si>
    <t>定期存款的減少╱（增加）</t>
  </si>
  <si>
    <t>已收其他利息</t>
  </si>
  <si>
    <t>投資活動中產生╱（所用）的現金淨額</t>
  </si>
  <si>
    <t>購回及註銷可換股債券的付款</t>
  </si>
  <si>
    <t>轉換可換股債券之激勵及費用</t>
  </si>
  <si>
    <t>股份獎勵計劃受託人購入股份的付款</t>
  </si>
  <si>
    <t>定期存款的（減少）╱增加</t>
  </si>
  <si>
    <r>
      <t>Decrease/</t>
    </r>
    <r>
      <rPr>
        <sz val="10"/>
        <rFont val="Arial"/>
        <family val="2"/>
      </rPr>
      <t>(i</t>
    </r>
    <r>
      <rPr>
        <sz val="10"/>
        <color theme="1"/>
        <rFont val="Arial"/>
        <family val="2"/>
      </rPr>
      <t>ncrease) in term deposits</t>
    </r>
  </si>
  <si>
    <t>已付借貸利息及其他財務開支</t>
  </si>
  <si>
    <t>(Decrease)/increase in term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</si>
</sst>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2" borderId="0" xfId="0" applyFont="1" applyFill="1"/>
    <xf numFmtId="164" fontId="5" fillId="2" borderId="0" xfId="1" applyNumberFormat="1" applyFont="1" applyFill="1" applyAlignment="1">
      <alignment horizontal="right"/>
    </xf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wrapText="1" indent="2"/>
    </xf>
    <xf numFmtId="164" fontId="5" fillId="2" borderId="0" xfId="1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5" fillId="2" borderId="0" xfId="0" applyFont="1" applyFill="1" applyBorder="1"/>
    <xf numFmtId="164" fontId="3" fillId="2" borderId="1" xfId="1" quotePrefix="1" applyNumberFormat="1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3" xfId="0" applyFont="1" applyFill="1" applyBorder="1"/>
    <xf numFmtId="0" fontId="2" fillId="2" borderId="1" xfId="0" applyFont="1" applyFill="1" applyBorder="1"/>
    <xf numFmtId="0" fontId="1" fillId="2" borderId="0" xfId="0" applyFont="1" applyFill="1" applyAlignment="1">
      <alignment horizontal="left" indent="2"/>
    </xf>
    <xf numFmtId="0" fontId="1" fillId="2" borderId="0" xfId="0" applyFont="1" applyFill="1" applyBorder="1"/>
    <xf numFmtId="164" fontId="1" fillId="2" borderId="0" xfId="1" quotePrefix="1" applyNumberFormat="1" applyFont="1" applyFill="1" applyAlignment="1">
      <alignment horizontal="right"/>
    </xf>
    <xf numFmtId="0" fontId="1" fillId="2" borderId="0" xfId="0" applyFont="1" applyFill="1"/>
    <xf numFmtId="0" fontId="1" fillId="2" borderId="2" xfId="0" applyFont="1" applyFill="1" applyBorder="1"/>
    <xf numFmtId="0" fontId="1" fillId="2" borderId="0" xfId="0" applyFont="1" applyFill="1" applyAlignment="1">
      <alignment horizontal="left" wrapText="1" indent="2"/>
    </xf>
    <xf numFmtId="0" fontId="1" fillId="2" borderId="1" xfId="0" applyFont="1" applyFill="1" applyBorder="1"/>
    <xf numFmtId="0" fontId="1" fillId="2" borderId="3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164" fontId="8" fillId="2" borderId="0" xfId="1" applyNumberFormat="1" applyFont="1" applyFill="1" applyAlignment="1">
      <alignment horizontal="right"/>
    </xf>
    <xf numFmtId="164" fontId="8" fillId="2" borderId="0" xfId="1" quotePrefix="1" applyNumberFormat="1" applyFont="1" applyFill="1" applyAlignment="1">
      <alignment horizontal="right"/>
    </xf>
    <xf numFmtId="164" fontId="8" fillId="2" borderId="0" xfId="1" applyNumberFormat="1" applyFont="1" applyFill="1" applyBorder="1" applyAlignment="1">
      <alignment horizontal="right"/>
    </xf>
    <xf numFmtId="164" fontId="8" fillId="2" borderId="1" xfId="1" quotePrefix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left" wrapText="1" indent="2"/>
    </xf>
    <xf numFmtId="164" fontId="8" fillId="2" borderId="2" xfId="1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3" xfId="0" applyFont="1" applyFill="1" applyBorder="1"/>
    <xf numFmtId="164" fontId="1" fillId="2" borderId="0" xfId="1" applyNumberFormat="1" applyFont="1" applyFill="1" applyAlignment="1">
      <alignment horizontal="right"/>
    </xf>
    <xf numFmtId="0" fontId="1" fillId="0" borderId="0" xfId="0" applyFont="1" applyFill="1"/>
    <xf numFmtId="164" fontId="1" fillId="2" borderId="0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indent="2"/>
    </xf>
    <xf numFmtId="164" fontId="8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indent="2"/>
    </xf>
    <xf numFmtId="0" fontId="9" fillId="0" borderId="3" xfId="0" applyFont="1" applyFill="1" applyBorder="1"/>
    <xf numFmtId="0" fontId="8" fillId="0" borderId="0" xfId="0" applyFont="1" applyFill="1"/>
    <xf numFmtId="164" fontId="8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left" indent="2"/>
    </xf>
    <xf numFmtId="164" fontId="8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left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showGridLines="0" tabSelected="1" zoomScaleNormal="100" workbookViewId="0">
      <selection activeCell="E76" sqref="E76"/>
    </sheetView>
  </sheetViews>
  <sheetFormatPr defaultColWidth="9.140625" defaultRowHeight="12.75"/>
  <cols>
    <col min="1" max="1" width="70" style="17" customWidth="1"/>
    <col min="2" max="2" width="18.7109375" style="23" customWidth="1"/>
    <col min="3" max="3" width="15.7109375" style="2" customWidth="1"/>
    <col min="4" max="16384" width="9.140625" style="1"/>
  </cols>
  <sheetData>
    <row r="1" spans="1:4">
      <c r="A1" s="17" t="s">
        <v>1</v>
      </c>
    </row>
    <row r="2" spans="1:4">
      <c r="A2" s="17" t="s">
        <v>16</v>
      </c>
    </row>
    <row r="3" spans="1:4">
      <c r="B3" s="24"/>
      <c r="C3" s="24" t="s">
        <v>2</v>
      </c>
    </row>
    <row r="4" spans="1:4">
      <c r="B4" s="25" t="s">
        <v>57</v>
      </c>
      <c r="C4" s="16" t="s">
        <v>44</v>
      </c>
    </row>
    <row r="5" spans="1:4" s="8" customFormat="1">
      <c r="A5" s="15"/>
      <c r="B5" s="26" t="s">
        <v>0</v>
      </c>
      <c r="C5" s="5" t="s">
        <v>0</v>
      </c>
    </row>
    <row r="6" spans="1:4">
      <c r="B6" s="24"/>
      <c r="C6" s="24" t="s">
        <v>18</v>
      </c>
      <c r="D6" s="6"/>
    </row>
    <row r="7" spans="1:4">
      <c r="B7" s="25" t="s">
        <v>56</v>
      </c>
      <c r="C7" s="16" t="s">
        <v>45</v>
      </c>
      <c r="D7" s="6"/>
    </row>
    <row r="8" spans="1:4">
      <c r="A8" s="20"/>
      <c r="B8" s="27" t="s">
        <v>17</v>
      </c>
      <c r="C8" s="9" t="s">
        <v>17</v>
      </c>
      <c r="D8" s="6"/>
    </row>
    <row r="9" spans="1:4">
      <c r="A9" s="23" t="s">
        <v>3</v>
      </c>
      <c r="C9" s="1"/>
    </row>
    <row r="10" spans="1:4">
      <c r="A10" s="23" t="s">
        <v>9</v>
      </c>
      <c r="C10" s="1"/>
    </row>
    <row r="11" spans="1:4">
      <c r="A11" s="14" t="s">
        <v>4</v>
      </c>
      <c r="B11" s="24">
        <v>937250</v>
      </c>
      <c r="C11" s="2">
        <v>851468</v>
      </c>
    </row>
    <row r="12" spans="1:4">
      <c r="A12" s="14" t="s">
        <v>10</v>
      </c>
      <c r="B12" s="28"/>
      <c r="C12" s="3"/>
    </row>
    <row r="13" spans="1:4">
      <c r="A13" s="19" t="s">
        <v>39</v>
      </c>
      <c r="B13" s="24">
        <v>-1933</v>
      </c>
      <c r="C13" s="2">
        <v>-1046</v>
      </c>
    </row>
    <row r="14" spans="1:4">
      <c r="A14" s="19" t="s">
        <v>40</v>
      </c>
      <c r="B14" s="29"/>
      <c r="C14" s="4"/>
    </row>
    <row r="15" spans="1:4" s="8" customFormat="1">
      <c r="A15" s="18" t="s">
        <v>19</v>
      </c>
      <c r="B15" s="30">
        <f>SUM(B9:B13)</f>
        <v>935317</v>
      </c>
      <c r="C15" s="10">
        <v>850422</v>
      </c>
    </row>
    <row r="16" spans="1:4" s="6" customFormat="1">
      <c r="A16" s="20" t="s">
        <v>11</v>
      </c>
      <c r="B16" s="31"/>
      <c r="C16" s="7"/>
    </row>
    <row r="17" spans="1:3" s="6" customFormat="1">
      <c r="A17" s="15"/>
      <c r="B17" s="22"/>
      <c r="C17" s="11"/>
    </row>
    <row r="18" spans="1:3">
      <c r="A18" s="23" t="s">
        <v>5</v>
      </c>
      <c r="C18" s="1"/>
    </row>
    <row r="19" spans="1:3">
      <c r="A19" s="23" t="s">
        <v>12</v>
      </c>
      <c r="C19" s="1"/>
    </row>
    <row r="20" spans="1:3">
      <c r="A20" s="14" t="s">
        <v>6</v>
      </c>
      <c r="B20" s="24">
        <v>-84718</v>
      </c>
      <c r="C20" s="2">
        <v>-224483</v>
      </c>
    </row>
    <row r="21" spans="1:3">
      <c r="A21" s="14" t="s">
        <v>13</v>
      </c>
      <c r="B21" s="24"/>
    </row>
    <row r="22" spans="1:3">
      <c r="A22" s="14" t="s">
        <v>24</v>
      </c>
      <c r="B22" s="24">
        <v>59873</v>
      </c>
      <c r="C22" s="2">
        <v>21575</v>
      </c>
    </row>
    <row r="23" spans="1:3">
      <c r="A23" s="14" t="s">
        <v>26</v>
      </c>
      <c r="B23" s="24"/>
    </row>
    <row r="24" spans="1:3">
      <c r="A24" s="14" t="s">
        <v>28</v>
      </c>
      <c r="B24" s="24">
        <v>14320</v>
      </c>
      <c r="C24" s="2">
        <v>7806</v>
      </c>
    </row>
    <row r="25" spans="1:3">
      <c r="A25" s="14" t="s">
        <v>34</v>
      </c>
      <c r="B25" s="24"/>
    </row>
    <row r="26" spans="1:3">
      <c r="A26" s="39" t="s">
        <v>71</v>
      </c>
      <c r="B26" s="24">
        <v>65049</v>
      </c>
      <c r="C26" s="2">
        <v>-141536</v>
      </c>
    </row>
    <row r="27" spans="1:3">
      <c r="A27" s="39" t="s">
        <v>64</v>
      </c>
      <c r="B27" s="24"/>
    </row>
    <row r="28" spans="1:3">
      <c r="A28" s="14" t="s">
        <v>30</v>
      </c>
      <c r="B28" s="24">
        <v>8633</v>
      </c>
      <c r="C28" s="2">
        <v>715</v>
      </c>
    </row>
    <row r="29" spans="1:3">
      <c r="A29" s="14" t="s">
        <v>36</v>
      </c>
      <c r="B29" s="24"/>
    </row>
    <row r="30" spans="1:3">
      <c r="A30" s="14" t="s">
        <v>58</v>
      </c>
      <c r="B30" s="24">
        <v>22</v>
      </c>
      <c r="C30" s="2">
        <v>7</v>
      </c>
    </row>
    <row r="31" spans="1:3">
      <c r="A31" s="14" t="s">
        <v>65</v>
      </c>
      <c r="B31" s="24"/>
    </row>
    <row r="32" spans="1:3">
      <c r="A32" s="14" t="s">
        <v>29</v>
      </c>
      <c r="B32" s="24">
        <v>0</v>
      </c>
      <c r="C32" s="2">
        <v>1915</v>
      </c>
    </row>
    <row r="33" spans="1:3">
      <c r="A33" s="14" t="s">
        <v>35</v>
      </c>
      <c r="B33" s="24"/>
    </row>
    <row r="34" spans="1:3" s="8" customFormat="1">
      <c r="A34" s="18" t="s">
        <v>61</v>
      </c>
      <c r="B34" s="30">
        <f>SUM(B20:B33)</f>
        <v>63179</v>
      </c>
      <c r="C34" s="10">
        <v>-334001</v>
      </c>
    </row>
    <row r="35" spans="1:3" s="6" customFormat="1">
      <c r="A35" s="20" t="s">
        <v>66</v>
      </c>
      <c r="B35" s="31"/>
      <c r="C35" s="7"/>
    </row>
    <row r="36" spans="1:3" s="6" customFormat="1">
      <c r="A36" s="15"/>
      <c r="B36" s="22"/>
      <c r="C36" s="11"/>
    </row>
    <row r="37" spans="1:3" s="6" customFormat="1">
      <c r="A37" s="22" t="s">
        <v>7</v>
      </c>
      <c r="B37" s="22"/>
      <c r="C37" s="11"/>
    </row>
    <row r="38" spans="1:3" s="8" customFormat="1">
      <c r="A38" s="22" t="s">
        <v>14</v>
      </c>
      <c r="B38" s="22"/>
      <c r="C38" s="11"/>
    </row>
    <row r="39" spans="1:3">
      <c r="A39" s="14" t="s">
        <v>23</v>
      </c>
      <c r="B39" s="24">
        <v>0</v>
      </c>
      <c r="C39" s="2">
        <v>70000</v>
      </c>
    </row>
    <row r="40" spans="1:3">
      <c r="A40" s="14" t="s">
        <v>41</v>
      </c>
      <c r="B40" s="24"/>
    </row>
    <row r="41" spans="1:3">
      <c r="A41" s="14" t="s">
        <v>21</v>
      </c>
      <c r="B41" s="24">
        <v>-80940</v>
      </c>
      <c r="C41" s="2">
        <v>-348290</v>
      </c>
    </row>
    <row r="42" spans="1:3">
      <c r="A42" s="14" t="s">
        <v>22</v>
      </c>
      <c r="B42" s="24"/>
    </row>
    <row r="43" spans="1:3">
      <c r="A43" s="14" t="s">
        <v>31</v>
      </c>
      <c r="B43" s="24">
        <v>-16607</v>
      </c>
      <c r="C43" s="2">
        <v>-26213</v>
      </c>
    </row>
    <row r="44" spans="1:3">
      <c r="A44" s="48" t="s">
        <v>72</v>
      </c>
      <c r="B44" s="24"/>
    </row>
    <row r="45" spans="1:3">
      <c r="A45" s="14" t="s">
        <v>59</v>
      </c>
      <c r="B45" s="24">
        <v>-56167</v>
      </c>
      <c r="C45" s="47">
        <v>0</v>
      </c>
    </row>
    <row r="46" spans="1:3">
      <c r="A46" s="14" t="s">
        <v>67</v>
      </c>
      <c r="B46" s="24"/>
    </row>
    <row r="47" spans="1:3">
      <c r="A47" s="14" t="s">
        <v>60</v>
      </c>
      <c r="B47" s="24">
        <v>-15824</v>
      </c>
      <c r="C47" s="47">
        <v>0</v>
      </c>
    </row>
    <row r="48" spans="1:3">
      <c r="A48" s="14" t="s">
        <v>68</v>
      </c>
      <c r="B48" s="24"/>
    </row>
    <row r="49" spans="1:3">
      <c r="A49" s="14" t="s">
        <v>32</v>
      </c>
      <c r="B49" s="24">
        <v>-58218</v>
      </c>
      <c r="C49" s="2">
        <v>-36381</v>
      </c>
    </row>
    <row r="50" spans="1:3">
      <c r="A50" s="14" t="s">
        <v>37</v>
      </c>
      <c r="B50" s="24"/>
    </row>
    <row r="51" spans="1:3">
      <c r="A51" s="14" t="s">
        <v>33</v>
      </c>
      <c r="B51" s="24">
        <v>-3467</v>
      </c>
      <c r="C51" s="2">
        <v>-2823</v>
      </c>
    </row>
    <row r="52" spans="1:3">
      <c r="A52" s="14" t="s">
        <v>38</v>
      </c>
      <c r="B52" s="24"/>
    </row>
    <row r="53" spans="1:3">
      <c r="A53" s="14" t="s">
        <v>25</v>
      </c>
      <c r="B53" s="24">
        <v>-716196</v>
      </c>
      <c r="C53" s="2">
        <v>-86473</v>
      </c>
    </row>
    <row r="54" spans="1:3">
      <c r="A54" s="14" t="s">
        <v>27</v>
      </c>
      <c r="B54" s="24"/>
    </row>
    <row r="55" spans="1:3">
      <c r="A55" s="14" t="s">
        <v>20</v>
      </c>
      <c r="B55" s="24">
        <v>-1709</v>
      </c>
      <c r="C55" s="2">
        <v>-2847</v>
      </c>
    </row>
    <row r="56" spans="1:3">
      <c r="A56" s="14" t="s">
        <v>69</v>
      </c>
      <c r="B56" s="24"/>
    </row>
    <row r="57" spans="1:3" s="8" customFormat="1">
      <c r="A57" s="18" t="s">
        <v>43</v>
      </c>
      <c r="B57" s="30">
        <f>SUM(B39:B56)</f>
        <v>-949128</v>
      </c>
      <c r="C57" s="10">
        <v>-433027</v>
      </c>
    </row>
    <row r="58" spans="1:3" s="6" customFormat="1">
      <c r="A58" s="20" t="s">
        <v>42</v>
      </c>
      <c r="B58" s="31"/>
      <c r="C58" s="13"/>
    </row>
    <row r="59" spans="1:3">
      <c r="C59" s="1"/>
    </row>
    <row r="60" spans="1:3">
      <c r="A60" s="34" t="s">
        <v>46</v>
      </c>
      <c r="B60" s="24">
        <f>SUM(B15,B34,B57)</f>
        <v>49368</v>
      </c>
      <c r="C60" s="33">
        <v>83394</v>
      </c>
    </row>
    <row r="61" spans="1:3" ht="13.5" thickBot="1">
      <c r="A61" s="40" t="s">
        <v>51</v>
      </c>
      <c r="B61" s="32"/>
      <c r="C61" s="12"/>
    </row>
    <row r="62" spans="1:3">
      <c r="A62" s="34"/>
      <c r="B62" s="24"/>
    </row>
    <row r="63" spans="1:3">
      <c r="A63" s="41" t="s">
        <v>47</v>
      </c>
      <c r="B63" s="42"/>
      <c r="C63" s="43"/>
    </row>
    <row r="64" spans="1:3">
      <c r="A64" s="41" t="s">
        <v>52</v>
      </c>
      <c r="B64" s="42"/>
      <c r="C64" s="43"/>
    </row>
    <row r="65" spans="1:3">
      <c r="A65" s="39" t="s">
        <v>48</v>
      </c>
      <c r="B65" s="42">
        <v>309634</v>
      </c>
      <c r="C65" s="43">
        <v>226273</v>
      </c>
    </row>
    <row r="66" spans="1:3">
      <c r="A66" s="39" t="s">
        <v>53</v>
      </c>
      <c r="B66" s="42"/>
      <c r="C66" s="43"/>
    </row>
    <row r="67" spans="1:3">
      <c r="A67" s="39" t="s">
        <v>46</v>
      </c>
      <c r="B67" s="42">
        <v>49368</v>
      </c>
      <c r="C67" s="43">
        <v>83394</v>
      </c>
    </row>
    <row r="68" spans="1:3">
      <c r="A68" s="39" t="s">
        <v>51</v>
      </c>
      <c r="B68" s="42"/>
      <c r="C68" s="43"/>
    </row>
    <row r="69" spans="1:3">
      <c r="A69" s="39" t="s">
        <v>62</v>
      </c>
      <c r="B69" s="42">
        <v>-164</v>
      </c>
      <c r="C69" s="43">
        <v>-33</v>
      </c>
    </row>
    <row r="70" spans="1:3">
      <c r="A70" s="44" t="s">
        <v>63</v>
      </c>
      <c r="B70" s="45"/>
      <c r="C70" s="46"/>
    </row>
    <row r="71" spans="1:3">
      <c r="A71" s="39" t="s">
        <v>49</v>
      </c>
      <c r="B71" s="42">
        <f>SUM(B65:B69)</f>
        <v>358838</v>
      </c>
      <c r="C71" s="42">
        <v>309634</v>
      </c>
    </row>
    <row r="72" spans="1:3">
      <c r="A72" s="44" t="s">
        <v>54</v>
      </c>
      <c r="B72" s="45"/>
      <c r="C72" s="46"/>
    </row>
    <row r="73" spans="1:3">
      <c r="A73" s="34"/>
      <c r="B73" s="42"/>
      <c r="C73" s="43"/>
    </row>
    <row r="74" spans="1:3">
      <c r="A74" s="41" t="s">
        <v>50</v>
      </c>
      <c r="B74" s="42"/>
      <c r="C74" s="43"/>
    </row>
    <row r="75" spans="1:3">
      <c r="A75" s="41" t="s">
        <v>55</v>
      </c>
      <c r="B75" s="42"/>
      <c r="C75" s="43"/>
    </row>
    <row r="76" spans="1:3">
      <c r="A76" s="39" t="s">
        <v>48</v>
      </c>
      <c r="B76" s="42">
        <v>150036</v>
      </c>
      <c r="C76" s="47">
        <v>8500</v>
      </c>
    </row>
    <row r="77" spans="1:3">
      <c r="A77" s="39" t="s">
        <v>53</v>
      </c>
      <c r="B77" s="42"/>
      <c r="C77" s="43"/>
    </row>
    <row r="78" spans="1:3">
      <c r="A78" s="48" t="s">
        <v>73</v>
      </c>
      <c r="B78" s="42">
        <v>-65049</v>
      </c>
      <c r="C78" s="43">
        <v>141536</v>
      </c>
    </row>
    <row r="79" spans="1:3">
      <c r="A79" s="44" t="s">
        <v>70</v>
      </c>
      <c r="B79" s="45"/>
      <c r="C79" s="46"/>
    </row>
    <row r="80" spans="1:3">
      <c r="A80" s="39" t="s">
        <v>49</v>
      </c>
      <c r="B80" s="42">
        <f>SUM(B76:B79)</f>
        <v>84987</v>
      </c>
      <c r="C80" s="47">
        <v>150036</v>
      </c>
    </row>
    <row r="81" spans="1:3">
      <c r="A81" s="44" t="s">
        <v>54</v>
      </c>
      <c r="B81" s="45"/>
      <c r="C81" s="46"/>
    </row>
    <row r="82" spans="1:3">
      <c r="A82" s="36"/>
      <c r="B82" s="37"/>
      <c r="C82" s="38"/>
    </row>
    <row r="83" spans="1:3" s="8" customFormat="1">
      <c r="A83" s="15" t="s">
        <v>8</v>
      </c>
      <c r="B83" s="26">
        <f>SUM(B80,B71)</f>
        <v>443825</v>
      </c>
      <c r="C83" s="35">
        <v>459670</v>
      </c>
    </row>
    <row r="84" spans="1:3" s="6" customFormat="1" ht="13.5" thickBot="1">
      <c r="A84" s="21" t="s">
        <v>15</v>
      </c>
      <c r="B84" s="32"/>
      <c r="C84" s="12"/>
    </row>
  </sheetData>
  <phoneticPr fontId="7" type="noConversion"/>
  <pageMargins left="0.7" right="0.7" top="0.75" bottom="0.75" header="0.3" footer="0.3"/>
  <pageSetup paperSize="9" scale="71" orientation="portrait" horizontalDpi="300" verticalDpi="300" r:id="rId1"/>
  <ignoredErrors>
    <ignoredError sqref="B4:C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F8705-0F33-4810-8F01-83DECA2272E2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d169f28b-5604-4365-af7e-6fa5ea039fe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28E2D1-86E4-4EB3-86C8-F07014ADC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B0DAD9-4736-4C50-B119-F793F7380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Consol. Cash Flow Statement</vt:lpstr>
      <vt:lpstr>'Consol. Cash Flow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2021-03-08T06:25:43Z</cp:lastPrinted>
  <dcterms:created xsi:type="dcterms:W3CDTF">2012-07-06T03:16:19Z</dcterms:created>
  <dcterms:modified xsi:type="dcterms:W3CDTF">2023-03-07T10:28:11Z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