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Annual Results\Annual 2023\Website Update\Excels\"/>
    </mc:Choice>
  </mc:AlternateContent>
  <bookViews>
    <workbookView xWindow="13455" yWindow="1050" windowWidth="17760" windowHeight="13785"/>
  </bookViews>
  <sheets>
    <sheet name="Consol. Cash Flow Statement" sheetId="9" r:id="rId1"/>
  </sheets>
  <definedNames>
    <definedName name="_xlnm.Print_Area" localSheetId="0">'Consol. Cash Flow Statement'!$A$2:$D$81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9" l="1"/>
  <c r="B75" i="9" l="1"/>
  <c r="B66" i="9"/>
  <c r="B78" i="9" l="1"/>
  <c r="B31" i="9" l="1"/>
  <c r="B16" i="9" l="1"/>
  <c r="B55" i="9" s="1"/>
</calcChain>
</file>

<file path=xl/sharedStrings.xml><?xml version="1.0" encoding="utf-8"?>
<sst xmlns="http://schemas.openxmlformats.org/spreadsheetml/2006/main" count="74" uniqueCount="64">
  <si>
    <t>US$'000</t>
  </si>
  <si>
    <t>Consolidated Cash Flow Statement</t>
  </si>
  <si>
    <t>For the year ended 31 December</t>
  </si>
  <si>
    <t>Operating activities</t>
  </si>
  <si>
    <t>Cash generated from operations</t>
  </si>
  <si>
    <t>Investing activities</t>
  </si>
  <si>
    <t>Purchase of property, plant and equipment</t>
  </si>
  <si>
    <t>Financing activities</t>
  </si>
  <si>
    <t>Cash and deposits at 31 December</t>
  </si>
  <si>
    <t>經營業務</t>
  </si>
  <si>
    <t>經營業務產生的現金</t>
  </si>
  <si>
    <t>經營業務產生的現金淨額</t>
  </si>
  <si>
    <t>投資活動</t>
  </si>
  <si>
    <t>購置物業、機器及設備</t>
  </si>
  <si>
    <t>融資活動</t>
  </si>
  <si>
    <t>於12月31日的現金及存款</t>
  </si>
  <si>
    <t>綜合現金流量表</t>
  </si>
  <si>
    <t>千美元</t>
  </si>
  <si>
    <t>截至12月31日止年度</t>
  </si>
  <si>
    <t>Net cash generated from operating activities</t>
  </si>
  <si>
    <t>Repayment of bank loans and other borrowings</t>
  </si>
  <si>
    <t>償還銀行貸款及其他借貸</t>
  </si>
  <si>
    <t>Disposal of property, plant and equipment</t>
  </si>
  <si>
    <t>出售物業、機器及設備</t>
  </si>
  <si>
    <t>派付股息</t>
  </si>
  <si>
    <t>Disposal of assets held for sale</t>
  </si>
  <si>
    <t>Interest on borrowings and other finance charges paid</t>
  </si>
  <si>
    <t>Repayment of lease liabilities - principal element</t>
  </si>
  <si>
    <t>Interest on lease liabilities paid</t>
  </si>
  <si>
    <t>出售持作出售資產</t>
  </si>
  <si>
    <t>償還租賃負債－本金部分</t>
  </si>
  <si>
    <t>已付租賃負債利息</t>
  </si>
  <si>
    <t>Taxation paid</t>
  </si>
  <si>
    <t>已付稅項</t>
  </si>
  <si>
    <t>融資活動中所用的現金淨額</t>
  </si>
  <si>
    <t>Net cash used in financing activities</t>
  </si>
  <si>
    <t>At 1 January</t>
  </si>
  <si>
    <t>At 31 December</t>
  </si>
  <si>
    <t>現金及現金等價物</t>
  </si>
  <si>
    <t>於1月1日</t>
  </si>
  <si>
    <t>於12月31日</t>
  </si>
  <si>
    <t>2022年</t>
  </si>
  <si>
    <t>Payment for repurchase and cancellation of convertible bonds</t>
  </si>
  <si>
    <t>Incentives and fees for conversion of convertible bonds</t>
  </si>
  <si>
    <t>購回及註銷可換股債券的付款</t>
  </si>
  <si>
    <t>轉換可換股債券之激勵及費用</t>
  </si>
  <si>
    <t>股份獎勵計劃受託人購入股份的付款</t>
  </si>
  <si>
    <t>已付借貸利息及其他財務開支</t>
  </si>
  <si>
    <t>2023年</t>
  </si>
  <si>
    <t>原到期日多於三個月的定期存款的減少</t>
  </si>
  <si>
    <t>Decrease in term deposits with original maturities over 3 months</t>
  </si>
  <si>
    <t>Interest received</t>
  </si>
  <si>
    <t>已收利息</t>
  </si>
  <si>
    <t>Net cash (used in)/generated from investing activities</t>
  </si>
  <si>
    <t>投資活動中（所用）╱產生的現金淨額</t>
  </si>
  <si>
    <t>Payment for shares purchased by trustee of the SASs</t>
  </si>
  <si>
    <t>Net (decrease)/increase in cash and cash equivalents</t>
  </si>
  <si>
    <t>現金及現金等價物的（減少）╱增加淨額</t>
  </si>
  <si>
    <t>Exchange gains/(losses)</t>
  </si>
  <si>
    <t>Term deposits with original maturities over 3 months</t>
  </si>
  <si>
    <t>匯兌收益╱（虧損）</t>
  </si>
  <si>
    <t>原到期日多於三個月的定期存款</t>
  </si>
  <si>
    <t>Dividends paid</t>
  </si>
  <si>
    <t>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</si>
</sst>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##_);_(* \(#,###\);_(* &quot;-&quot;_);_(@_)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5DA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BDF2"/>
      </bottom>
      <diagonal/>
    </border>
    <border>
      <left/>
      <right/>
      <top/>
      <bottom style="medium">
        <color rgb="FF00BDF2"/>
      </bottom>
      <diagonal/>
    </border>
    <border>
      <left/>
      <right/>
      <top style="thin">
        <color rgb="FF00BDF2"/>
      </top>
      <bottom style="thin">
        <color rgb="FF00BDF2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5" fillId="2" borderId="0" xfId="0" applyFont="1" applyFill="1"/>
    <xf numFmtId="164" fontId="5" fillId="2" borderId="0" xfId="1" applyNumberFormat="1" applyFont="1" applyFill="1" applyAlignment="1">
      <alignment horizontal="right"/>
    </xf>
    <xf numFmtId="0" fontId="5" fillId="2" borderId="0" xfId="0" applyFont="1" applyFill="1" applyAlignment="1">
      <alignment horizontal="left" indent="2"/>
    </xf>
    <xf numFmtId="164" fontId="5" fillId="2" borderId="0" xfId="1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 applyBorder="1"/>
    <xf numFmtId="0" fontId="3" fillId="2" borderId="0" xfId="0" applyFont="1" applyFill="1" applyBorder="1"/>
    <xf numFmtId="0" fontId="1" fillId="2" borderId="0" xfId="0" applyFont="1" applyFill="1" applyAlignment="1">
      <alignment horizontal="left" indent="2"/>
    </xf>
    <xf numFmtId="0" fontId="1" fillId="2" borderId="0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wrapText="1" indent="2"/>
    </xf>
    <xf numFmtId="0" fontId="8" fillId="2" borderId="0" xfId="0" applyFont="1" applyFill="1" applyBorder="1"/>
    <xf numFmtId="0" fontId="8" fillId="2" borderId="0" xfId="0" applyFont="1" applyFill="1"/>
    <xf numFmtId="164" fontId="1" fillId="2" borderId="0" xfId="1" applyNumberFormat="1" applyFont="1" applyFill="1" applyAlignment="1">
      <alignment horizontal="right"/>
    </xf>
    <xf numFmtId="0" fontId="1" fillId="0" borderId="0" xfId="0" applyFont="1" applyFill="1"/>
    <xf numFmtId="164" fontId="1" fillId="2" borderId="0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indent="2"/>
    </xf>
    <xf numFmtId="0" fontId="8" fillId="0" borderId="0" xfId="0" applyFont="1" applyFill="1"/>
    <xf numFmtId="164" fontId="5" fillId="0" borderId="0" xfId="1" applyNumberFormat="1" applyFont="1" applyFill="1" applyAlignment="1">
      <alignment horizontal="right"/>
    </xf>
    <xf numFmtId="164" fontId="1" fillId="0" borderId="0" xfId="1" applyNumberFormat="1" applyFont="1" applyFill="1" applyAlignment="1">
      <alignment horizontal="right"/>
    </xf>
    <xf numFmtId="0" fontId="9" fillId="0" borderId="0" xfId="0" applyFont="1" applyFill="1" applyAlignment="1">
      <alignment horizontal="left" indent="2"/>
    </xf>
    <xf numFmtId="164" fontId="10" fillId="2" borderId="0" xfId="1" applyNumberFormat="1" applyFont="1" applyFill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 indent="2"/>
    </xf>
    <xf numFmtId="0" fontId="5" fillId="2" borderId="1" xfId="0" applyFont="1" applyFill="1" applyBorder="1" applyAlignment="1">
      <alignment horizontal="left" wrapText="1" indent="2"/>
    </xf>
    <xf numFmtId="0" fontId="3" fillId="2" borderId="1" xfId="0" applyFont="1" applyFill="1" applyBorder="1"/>
    <xf numFmtId="0" fontId="1" fillId="2" borderId="0" xfId="0" applyFont="1" applyFill="1" applyBorder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164" fontId="5" fillId="2" borderId="1" xfId="1" applyNumberFormat="1" applyFont="1" applyFill="1" applyBorder="1" applyAlignment="1">
      <alignment horizontal="right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left" indent="2"/>
    </xf>
    <xf numFmtId="164" fontId="5" fillId="0" borderId="1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right"/>
    </xf>
    <xf numFmtId="0" fontId="9" fillId="0" borderId="2" xfId="0" applyFont="1" applyFill="1" applyBorder="1"/>
    <xf numFmtId="0" fontId="8" fillId="2" borderId="2" xfId="0" applyFont="1" applyFill="1" applyBorder="1"/>
    <xf numFmtId="0" fontId="3" fillId="2" borderId="2" xfId="0" applyFont="1" applyFill="1" applyBorder="1"/>
    <xf numFmtId="0" fontId="1" fillId="2" borderId="2" xfId="0" applyFont="1" applyFill="1" applyBorder="1"/>
    <xf numFmtId="0" fontId="10" fillId="2" borderId="0" xfId="0" applyFont="1" applyFill="1" applyAlignment="1">
      <alignment horizontal="left" indent="2"/>
    </xf>
    <xf numFmtId="0" fontId="10" fillId="2" borderId="1" xfId="0" applyFont="1" applyFill="1" applyBorder="1" applyAlignment="1">
      <alignment horizontal="left" wrapText="1" indent="2"/>
    </xf>
    <xf numFmtId="164" fontId="10" fillId="2" borderId="0" xfId="1" applyNumberFormat="1" applyFont="1" applyFill="1" applyBorder="1" applyAlignment="1">
      <alignment horizontal="right"/>
    </xf>
    <xf numFmtId="0" fontId="10" fillId="2" borderId="1" xfId="0" applyFont="1" applyFill="1" applyBorder="1"/>
    <xf numFmtId="0" fontId="10" fillId="2" borderId="0" xfId="0" applyFont="1" applyFill="1" applyBorder="1"/>
    <xf numFmtId="0" fontId="10" fillId="2" borderId="0" xfId="0" applyFont="1" applyFill="1"/>
    <xf numFmtId="164" fontId="10" fillId="2" borderId="1" xfId="1" applyNumberFormat="1" applyFont="1" applyFill="1" applyBorder="1" applyAlignment="1">
      <alignment horizontal="right"/>
    </xf>
    <xf numFmtId="0" fontId="10" fillId="2" borderId="2" xfId="0" applyFont="1" applyFill="1" applyBorder="1"/>
    <xf numFmtId="164" fontId="10" fillId="0" borderId="0" xfId="1" applyNumberFormat="1" applyFont="1" applyFill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 wrapText="1" indent="2"/>
    </xf>
    <xf numFmtId="0" fontId="1" fillId="2" borderId="3" xfId="0" applyFont="1" applyFill="1" applyBorder="1"/>
    <xf numFmtId="0" fontId="10" fillId="2" borderId="3" xfId="0" applyFont="1" applyFill="1" applyBorder="1"/>
    <xf numFmtId="0" fontId="5" fillId="2" borderId="3" xfId="0" applyFont="1" applyFill="1" applyBorder="1"/>
    <xf numFmtId="43" fontId="10" fillId="0" borderId="0" xfId="1" applyNumberFormat="1" applyFont="1" applyFill="1" applyBorder="1" applyAlignment="1">
      <alignment horizontal="right"/>
    </xf>
    <xf numFmtId="165" fontId="10" fillId="0" borderId="0" xfId="1" quotePrefix="1" applyNumberFormat="1" applyFont="1" applyFill="1" applyBorder="1" applyAlignment="1">
      <alignment horizontal="right"/>
    </xf>
    <xf numFmtId="165" fontId="1" fillId="0" borderId="0" xfId="1" quotePrefix="1" applyNumberFormat="1" applyFont="1" applyFill="1" applyBorder="1" applyAlignment="1">
      <alignment horizontal="right"/>
    </xf>
    <xf numFmtId="43" fontId="10" fillId="0" borderId="0" xfId="1" applyNumberFormat="1" applyFont="1" applyFill="1" applyBorder="1" applyAlignment="1">
      <alignment horizontal="right"/>
    </xf>
    <xf numFmtId="43" fontId="1" fillId="0" borderId="0" xfId="1" applyNumberFormat="1" applyFont="1" applyFill="1" applyBorder="1" applyAlignment="1">
      <alignment horizontal="right"/>
    </xf>
    <xf numFmtId="43" fontId="10" fillId="0" borderId="0" xfId="1" applyNumberFormat="1" applyFont="1" applyFill="1" applyBorder="1" applyAlignment="1">
      <alignment horizontal="right" vertical="center" indent="2"/>
    </xf>
    <xf numFmtId="43" fontId="10" fillId="0" borderId="0" xfId="1" quotePrefix="1" applyNumberFormat="1" applyFont="1" applyFill="1" applyBorder="1" applyAlignment="1">
      <alignment horizontal="right"/>
    </xf>
    <xf numFmtId="43" fontId="1" fillId="0" borderId="0" xfId="1" quotePrefix="1" applyNumberFormat="1" applyFont="1" applyFill="1" applyBorder="1" applyAlignment="1">
      <alignment horizontal="right"/>
    </xf>
    <xf numFmtId="43" fontId="10" fillId="0" borderId="1" xfId="1" applyNumberFormat="1" applyFont="1" applyFill="1" applyBorder="1" applyAlignment="1">
      <alignment horizontal="right"/>
    </xf>
    <xf numFmtId="43" fontId="1" fillId="0" borderId="1" xfId="1" applyNumberFormat="1" applyFont="1" applyFill="1" applyBorder="1" applyAlignment="1">
      <alignment horizontal="right"/>
    </xf>
    <xf numFmtId="41" fontId="10" fillId="2" borderId="0" xfId="0" quotePrefix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1018452</xdr:colOff>
      <xdr:row>0</xdr:row>
      <xdr:rowOff>694944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8452" cy="694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showGridLines="0" tabSelected="1" zoomScaleNormal="100" workbookViewId="0">
      <selection activeCell="D21" sqref="D21"/>
    </sheetView>
  </sheetViews>
  <sheetFormatPr defaultColWidth="9.140625" defaultRowHeight="12.75"/>
  <cols>
    <col min="1" max="1" width="70" style="10" customWidth="1"/>
    <col min="2" max="2" width="18.7109375" style="13" customWidth="1"/>
    <col min="3" max="3" width="15.7109375" style="2" customWidth="1"/>
    <col min="4" max="16384" width="9.140625" style="1"/>
  </cols>
  <sheetData>
    <row r="1" spans="1:4" ht="54.75" customHeight="1"/>
    <row r="2" spans="1:4">
      <c r="A2" s="13" t="s">
        <v>1</v>
      </c>
    </row>
    <row r="3" spans="1:4">
      <c r="A3" s="13" t="s">
        <v>16</v>
      </c>
    </row>
    <row r="4" spans="1:4">
      <c r="B4" s="54" t="s">
        <v>2</v>
      </c>
      <c r="C4" s="54"/>
    </row>
    <row r="5" spans="1:4">
      <c r="B5" s="55">
        <v>2023</v>
      </c>
      <c r="C5" s="56">
        <v>2022</v>
      </c>
    </row>
    <row r="6" spans="1:4" s="6" customFormat="1">
      <c r="A6" s="9"/>
      <c r="B6" s="57" t="s">
        <v>0</v>
      </c>
      <c r="C6" s="58" t="s">
        <v>0</v>
      </c>
    </row>
    <row r="7" spans="1:4">
      <c r="B7" s="59" t="s">
        <v>18</v>
      </c>
      <c r="C7" s="59"/>
      <c r="D7" s="5"/>
    </row>
    <row r="8" spans="1:4">
      <c r="B8" s="60" t="s">
        <v>48</v>
      </c>
      <c r="C8" s="61" t="s">
        <v>41</v>
      </c>
      <c r="D8" s="5"/>
    </row>
    <row r="9" spans="1:4">
      <c r="A9" s="23"/>
      <c r="B9" s="62" t="s">
        <v>17</v>
      </c>
      <c r="C9" s="63" t="s">
        <v>17</v>
      </c>
      <c r="D9" s="5"/>
    </row>
    <row r="10" spans="1:4">
      <c r="A10" s="13" t="s">
        <v>3</v>
      </c>
      <c r="C10" s="1"/>
    </row>
    <row r="11" spans="1:4">
      <c r="A11" s="13" t="s">
        <v>9</v>
      </c>
      <c r="C11" s="1"/>
    </row>
    <row r="12" spans="1:4">
      <c r="A12" s="8" t="s">
        <v>4</v>
      </c>
      <c r="B12" s="22">
        <v>354062</v>
      </c>
      <c r="C12" s="2">
        <v>937250</v>
      </c>
    </row>
    <row r="13" spans="1:4">
      <c r="A13" s="8" t="s">
        <v>10</v>
      </c>
      <c r="B13" s="39"/>
      <c r="C13" s="3"/>
    </row>
    <row r="14" spans="1:4">
      <c r="A14" s="11" t="s">
        <v>32</v>
      </c>
      <c r="B14" s="22">
        <v>-662</v>
      </c>
      <c r="C14" s="2">
        <v>-1933</v>
      </c>
    </row>
    <row r="15" spans="1:4">
      <c r="A15" s="24" t="s">
        <v>33</v>
      </c>
      <c r="B15" s="40"/>
      <c r="C15" s="25"/>
    </row>
    <row r="16" spans="1:4" s="6" customFormat="1">
      <c r="A16" s="9" t="s">
        <v>19</v>
      </c>
      <c r="B16" s="41">
        <f>SUM(B10:B14)</f>
        <v>353400</v>
      </c>
      <c r="C16" s="4">
        <v>935317</v>
      </c>
    </row>
    <row r="17" spans="1:3" s="5" customFormat="1">
      <c r="A17" s="23" t="s">
        <v>11</v>
      </c>
      <c r="B17" s="42"/>
      <c r="C17" s="26"/>
    </row>
    <row r="18" spans="1:3" s="5" customFormat="1">
      <c r="A18" s="9"/>
      <c r="B18" s="43"/>
      <c r="C18" s="7"/>
    </row>
    <row r="19" spans="1:3">
      <c r="A19" s="13" t="s">
        <v>5</v>
      </c>
      <c r="B19" s="44"/>
      <c r="C19" s="1"/>
    </row>
    <row r="20" spans="1:3">
      <c r="A20" s="13" t="s">
        <v>12</v>
      </c>
      <c r="B20" s="44"/>
      <c r="C20" s="1"/>
    </row>
    <row r="21" spans="1:3">
      <c r="A21" s="8" t="s">
        <v>6</v>
      </c>
      <c r="B21" s="22">
        <v>-252072</v>
      </c>
      <c r="C21" s="2">
        <v>-84718</v>
      </c>
    </row>
    <row r="22" spans="1:3">
      <c r="A22" s="8" t="s">
        <v>13</v>
      </c>
      <c r="B22" s="22"/>
    </row>
    <row r="23" spans="1:3">
      <c r="A23" s="8" t="s">
        <v>22</v>
      </c>
      <c r="B23" s="22">
        <v>57309</v>
      </c>
      <c r="C23" s="2">
        <v>59873</v>
      </c>
    </row>
    <row r="24" spans="1:3">
      <c r="A24" s="8" t="s">
        <v>23</v>
      </c>
      <c r="B24" s="22"/>
    </row>
    <row r="25" spans="1:3">
      <c r="A25" s="8" t="s">
        <v>25</v>
      </c>
      <c r="B25" s="22">
        <v>34423</v>
      </c>
      <c r="C25" s="2">
        <v>14320</v>
      </c>
    </row>
    <row r="26" spans="1:3">
      <c r="A26" s="8" t="s">
        <v>29</v>
      </c>
      <c r="B26" s="22"/>
    </row>
    <row r="27" spans="1:3">
      <c r="A27" s="50" t="s">
        <v>50</v>
      </c>
      <c r="B27" s="22">
        <v>84987</v>
      </c>
      <c r="C27" s="2">
        <v>65049</v>
      </c>
    </row>
    <row r="28" spans="1:3">
      <c r="A28" s="17" t="s">
        <v>49</v>
      </c>
      <c r="B28" s="22"/>
    </row>
    <row r="29" spans="1:3">
      <c r="A29" s="8" t="s">
        <v>51</v>
      </c>
      <c r="B29" s="22">
        <v>14187</v>
      </c>
      <c r="C29" s="2">
        <v>8655</v>
      </c>
    </row>
    <row r="30" spans="1:3">
      <c r="A30" s="28" t="s">
        <v>52</v>
      </c>
      <c r="B30" s="45"/>
      <c r="C30" s="29"/>
    </row>
    <row r="31" spans="1:3" s="6" customFormat="1">
      <c r="A31" s="9" t="s">
        <v>53</v>
      </c>
      <c r="B31" s="41">
        <f>SUM(B21:B30)</f>
        <v>-61166</v>
      </c>
      <c r="C31" s="4">
        <v>63179</v>
      </c>
    </row>
    <row r="32" spans="1:3" s="5" customFormat="1">
      <c r="A32" s="23" t="s">
        <v>54</v>
      </c>
      <c r="B32" s="42"/>
      <c r="C32" s="26"/>
    </row>
    <row r="33" spans="1:3" s="5" customFormat="1">
      <c r="A33" s="9"/>
      <c r="B33" s="43"/>
      <c r="C33" s="7"/>
    </row>
    <row r="34" spans="1:3" s="5" customFormat="1">
      <c r="A34" s="12" t="s">
        <v>7</v>
      </c>
      <c r="B34" s="43"/>
      <c r="C34" s="7"/>
    </row>
    <row r="35" spans="1:3" s="6" customFormat="1">
      <c r="A35" s="12" t="s">
        <v>14</v>
      </c>
      <c r="B35" s="43"/>
      <c r="C35" s="7"/>
    </row>
    <row r="36" spans="1:3">
      <c r="A36" s="8" t="s">
        <v>20</v>
      </c>
      <c r="B36" s="22">
        <v>-81325</v>
      </c>
      <c r="C36" s="2">
        <v>-80940</v>
      </c>
    </row>
    <row r="37" spans="1:3">
      <c r="A37" s="8" t="s">
        <v>21</v>
      </c>
      <c r="B37" s="22"/>
    </row>
    <row r="38" spans="1:3">
      <c r="A38" s="8" t="s">
        <v>26</v>
      </c>
      <c r="B38" s="22">
        <v>-18239</v>
      </c>
      <c r="C38" s="2">
        <v>-16607</v>
      </c>
    </row>
    <row r="39" spans="1:3">
      <c r="A39" s="21" t="s">
        <v>47</v>
      </c>
      <c r="B39" s="22"/>
    </row>
    <row r="40" spans="1:3">
      <c r="A40" s="8" t="s">
        <v>27</v>
      </c>
      <c r="B40" s="22">
        <v>-64287</v>
      </c>
      <c r="C40" s="2">
        <v>-58218</v>
      </c>
    </row>
    <row r="41" spans="1:3">
      <c r="A41" s="8" t="s">
        <v>30</v>
      </c>
      <c r="B41" s="22"/>
    </row>
    <row r="42" spans="1:3">
      <c r="A42" s="8" t="s">
        <v>28</v>
      </c>
      <c r="B42" s="22">
        <v>-3194</v>
      </c>
      <c r="C42" s="2">
        <v>-3467</v>
      </c>
    </row>
    <row r="43" spans="1:3">
      <c r="A43" s="8" t="s">
        <v>31</v>
      </c>
      <c r="B43" s="22"/>
    </row>
    <row r="44" spans="1:3">
      <c r="A44" s="8" t="s">
        <v>62</v>
      </c>
      <c r="B44" s="22">
        <v>-217861</v>
      </c>
      <c r="C44" s="2">
        <v>-716196</v>
      </c>
    </row>
    <row r="45" spans="1:3">
      <c r="A45" s="8" t="s">
        <v>24</v>
      </c>
      <c r="B45" s="22"/>
    </row>
    <row r="46" spans="1:3">
      <c r="A46" s="27" t="s">
        <v>55</v>
      </c>
      <c r="B46" s="41">
        <v>-4822</v>
      </c>
      <c r="C46" s="4">
        <v>-1709</v>
      </c>
    </row>
    <row r="47" spans="1:3">
      <c r="A47" s="27" t="s">
        <v>46</v>
      </c>
      <c r="B47" s="41"/>
      <c r="C47" s="4"/>
    </row>
    <row r="48" spans="1:3">
      <c r="A48" s="8" t="s">
        <v>42</v>
      </c>
      <c r="B48" s="64">
        <v>0</v>
      </c>
      <c r="C48" s="20">
        <v>-56167</v>
      </c>
    </row>
    <row r="49" spans="1:4">
      <c r="A49" s="8" t="s">
        <v>44</v>
      </c>
      <c r="B49" s="22"/>
    </row>
    <row r="50" spans="1:4">
      <c r="A50" s="8" t="s">
        <v>43</v>
      </c>
      <c r="B50" s="64">
        <v>0</v>
      </c>
      <c r="C50" s="20">
        <v>-15824</v>
      </c>
    </row>
    <row r="51" spans="1:4">
      <c r="A51" s="28" t="s">
        <v>45</v>
      </c>
      <c r="B51" s="45"/>
      <c r="C51" s="29"/>
    </row>
    <row r="52" spans="1:4" s="6" customFormat="1">
      <c r="A52" s="9" t="s">
        <v>35</v>
      </c>
      <c r="B52" s="41">
        <f>SUM(B36:B50)</f>
        <v>-389728</v>
      </c>
      <c r="C52" s="4">
        <v>-949128</v>
      </c>
    </row>
    <row r="53" spans="1:4" s="5" customFormat="1">
      <c r="A53" s="23" t="s">
        <v>34</v>
      </c>
      <c r="B53" s="42"/>
      <c r="C53" s="30"/>
    </row>
    <row r="54" spans="1:4">
      <c r="A54" s="51"/>
      <c r="B54" s="52"/>
      <c r="C54" s="53"/>
    </row>
    <row r="55" spans="1:4">
      <c r="A55" s="15" t="s">
        <v>56</v>
      </c>
      <c r="B55" s="22">
        <f>SUM(B16,B31,B52)</f>
        <v>-97494</v>
      </c>
      <c r="C55" s="14">
        <v>49368</v>
      </c>
      <c r="D55" s="10"/>
    </row>
    <row r="56" spans="1:4" ht="13.5" thickBot="1">
      <c r="A56" s="35" t="s">
        <v>57</v>
      </c>
      <c r="B56" s="46"/>
      <c r="C56" s="37"/>
    </row>
    <row r="57" spans="1:4">
      <c r="A57" s="15"/>
      <c r="B57" s="22"/>
    </row>
    <row r="58" spans="1:4">
      <c r="A58" s="18" t="s">
        <v>63</v>
      </c>
      <c r="B58" s="47"/>
      <c r="C58" s="19"/>
    </row>
    <row r="59" spans="1:4">
      <c r="A59" s="18" t="s">
        <v>38</v>
      </c>
      <c r="B59" s="47"/>
      <c r="C59" s="19"/>
    </row>
    <row r="60" spans="1:4">
      <c r="A60" s="17" t="s">
        <v>36</v>
      </c>
      <c r="B60" s="47">
        <v>358838</v>
      </c>
      <c r="C60" s="19">
        <v>309634</v>
      </c>
    </row>
    <row r="61" spans="1:4">
      <c r="A61" s="17" t="s">
        <v>39</v>
      </c>
      <c r="B61" s="47"/>
      <c r="C61" s="19"/>
    </row>
    <row r="62" spans="1:4">
      <c r="A62" s="17" t="s">
        <v>56</v>
      </c>
      <c r="B62" s="47">
        <v>-97494</v>
      </c>
      <c r="C62" s="19">
        <v>49368</v>
      </c>
    </row>
    <row r="63" spans="1:4">
      <c r="A63" s="17" t="s">
        <v>57</v>
      </c>
      <c r="B63" s="47"/>
      <c r="C63" s="19"/>
    </row>
    <row r="64" spans="1:4">
      <c r="A64" s="17" t="s">
        <v>58</v>
      </c>
      <c r="B64" s="47">
        <v>55</v>
      </c>
      <c r="C64" s="19">
        <v>-164</v>
      </c>
    </row>
    <row r="65" spans="1:3">
      <c r="A65" s="31" t="s">
        <v>60</v>
      </c>
      <c r="B65" s="48"/>
      <c r="C65" s="32"/>
    </row>
    <row r="66" spans="1:3">
      <c r="A66" s="17" t="s">
        <v>37</v>
      </c>
      <c r="B66" s="47">
        <f>SUM(B60:B64)</f>
        <v>261399</v>
      </c>
      <c r="C66" s="20">
        <v>358838</v>
      </c>
    </row>
    <row r="67" spans="1:3">
      <c r="A67" s="31" t="s">
        <v>40</v>
      </c>
      <c r="B67" s="48"/>
      <c r="C67" s="32"/>
    </row>
    <row r="68" spans="1:3">
      <c r="A68" s="15"/>
      <c r="B68" s="47"/>
      <c r="C68" s="19"/>
    </row>
    <row r="69" spans="1:3">
      <c r="A69" s="18" t="s">
        <v>59</v>
      </c>
      <c r="B69" s="47"/>
      <c r="C69" s="19"/>
    </row>
    <row r="70" spans="1:3">
      <c r="A70" s="18" t="s">
        <v>61</v>
      </c>
      <c r="B70" s="47"/>
      <c r="C70" s="19"/>
    </row>
    <row r="71" spans="1:3">
      <c r="A71" s="17" t="s">
        <v>36</v>
      </c>
      <c r="B71" s="47">
        <v>84987</v>
      </c>
      <c r="C71" s="20">
        <v>150036</v>
      </c>
    </row>
    <row r="72" spans="1:3">
      <c r="A72" s="17" t="s">
        <v>39</v>
      </c>
      <c r="B72" s="47"/>
      <c r="C72" s="19"/>
    </row>
    <row r="73" spans="1:3">
      <c r="A73" s="21" t="s">
        <v>50</v>
      </c>
      <c r="B73" s="47">
        <v>-84987</v>
      </c>
      <c r="C73" s="19">
        <v>-65049</v>
      </c>
    </row>
    <row r="74" spans="1:3">
      <c r="A74" s="31" t="s">
        <v>49</v>
      </c>
      <c r="B74" s="48"/>
      <c r="C74" s="32"/>
    </row>
    <row r="75" spans="1:3">
      <c r="A75" s="17" t="s">
        <v>37</v>
      </c>
      <c r="B75" s="64">
        <f>SUM(B71:B74)</f>
        <v>0</v>
      </c>
      <c r="C75" s="20">
        <v>84987</v>
      </c>
    </row>
    <row r="76" spans="1:3">
      <c r="A76" s="31" t="s">
        <v>40</v>
      </c>
      <c r="B76" s="48"/>
      <c r="C76" s="32"/>
    </row>
    <row r="77" spans="1:3">
      <c r="A77" s="33"/>
      <c r="B77" s="49"/>
      <c r="C77" s="34"/>
    </row>
    <row r="78" spans="1:3" s="6" customFormat="1">
      <c r="A78" s="9" t="s">
        <v>8</v>
      </c>
      <c r="B78" s="41">
        <f>SUM(B75,B66)</f>
        <v>261399</v>
      </c>
      <c r="C78" s="16">
        <v>443825</v>
      </c>
    </row>
    <row r="79" spans="1:3" s="5" customFormat="1" ht="13.5" thickBot="1">
      <c r="A79" s="38" t="s">
        <v>15</v>
      </c>
      <c r="B79" s="36"/>
      <c r="C79" s="37"/>
    </row>
  </sheetData>
  <mergeCells count="2">
    <mergeCell ref="B4:C4"/>
    <mergeCell ref="B7:C7"/>
  </mergeCells>
  <phoneticPr fontId="7" type="noConversion"/>
  <pageMargins left="0.7" right="0.7" top="0.75" bottom="0.75" header="0.3" footer="0.3"/>
  <pageSetup paperSize="9" scale="71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B0DAD9-4736-4C50-B119-F793F7380D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F8705-0F33-4810-8F01-83DECA2272E2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169f28b-5604-4365-af7e-6fa5ea039fec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28E2D1-86E4-4EB3-86C8-F07014ADC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Consol. Cash Flow Statement</vt:lpstr>
      <vt:lpstr>'Consol. Cash Flow Statement'!Print_Area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2021-03-08T06:25:43Z</cp:lastPrinted>
  <dcterms:created xsi:type="dcterms:W3CDTF">2012-07-06T03:16:19Z</dcterms:created>
  <dcterms:modified xsi:type="dcterms:W3CDTF">2024-03-07T04:27:51Z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